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<sst xmlns="http://schemas.openxmlformats.org/spreadsheetml/2006/main" count="201" uniqueCount="86">
  <si>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</si>
  <si>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</si>
  <si>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</si>
  <si>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</si>
  <si>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</si>
  <si>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</si>
  <si>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</si>
  <si>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</si>
  <si>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</si>
  <si>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</si>
  <si>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</si>
  <si>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</si>
  <si>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</si>
  <si>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</si>
  <si>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</si>
  <si>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</si>
  <si>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</si>
  <si>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</si>
  <si>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</si>
  <si>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</si>
  <si>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</si>
  <si>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</si>
  <si>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</si>
  <si>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</si>
  <si>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</si>
  <si>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</si>
  <si>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</si>
  <si>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</si>
  <si>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</si>
  <si>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</si>
  <si>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</si>
  <si>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</si>
  <si>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</si>
  <si>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</si>
  <si>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</si>
  <si>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</si>
  <si>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</si>
  <si>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</si>
  <si>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</si>
  <si>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</si>
  <si>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</si>
  <si>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</si>
  <si>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</si>
  <si>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</si>
  <si>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</si>
  <si>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</si>
  <si>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</si>
  <si>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</si>
  <si>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</si>
  <si>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</si>
  <si>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</si>
  <si>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</si>
  <si>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</si>
  <si>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</si>
  <si>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</si>
  <si>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</si>
  <si>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</si>
  <si>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</si>
  <si>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</si>
  <si>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</si>
  <si>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</si>
  <si>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</si>
  <si>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</si>
  <si>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</si>
  <si>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</si>
  <si>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</si>
  <si>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</si>
  <si>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</si>
  <si>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</si>
  <si>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</si>
  <si>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</si>
  <si>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</si>
  <si>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</si>
  <si>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</si>
  <si>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</si>
  <si>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</si>
  <si>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</si>
  <si>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</si>
  <si>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</si>
  <si>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</si>
  <si>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</si>
  <si>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</si>
  <si>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</si>
  <si>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</si>
  <si>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</si>
  <si>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PRIMERA QUINCENA DE OCTUBRE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</si>
</sst>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4" xfId="46" applyFont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2" fillId="0" borderId="26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48" xfId="0" applyBorder="1" applyAlignment="1">
      <alignment/>
    </xf>
    <xf numFmtId="43" fontId="2" fillId="0" borderId="21" xfId="46" applyFont="1" applyFill="1" applyBorder="1" applyAlignment="1">
      <alignment horizontal="center" vertical="center"/>
    </xf>
    <xf numFmtId="43" fontId="10" fillId="0" borderId="49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3" fontId="2" fillId="0" borderId="18" xfId="46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3" fontId="2" fillId="0" borderId="17" xfId="46" applyFont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43" fontId="2" fillId="0" borderId="17" xfId="46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4" xfId="46" applyFont="1" applyFill="1" applyBorder="1" applyAlignment="1">
      <alignment horizontal="center"/>
    </xf>
    <xf numFmtId="43" fontId="3" fillId="0" borderId="50" xfId="46" applyFont="1" applyFill="1" applyBorder="1" applyAlignment="1">
      <alignment horizontal="center"/>
    </xf>
    <xf numFmtId="43" fontId="3" fillId="0" borderId="56" xfId="46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3" fontId="3" fillId="0" borderId="57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52">
      <selection activeCell="H51" sqref="H51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83" t="s">
        <v>9</v>
      </c>
      <c r="D1" s="184"/>
      <c r="E1" s="184"/>
      <c r="F1" s="184"/>
      <c r="G1" s="185"/>
      <c r="H1" s="14"/>
      <c r="I1" s="14"/>
      <c r="J1" s="14"/>
      <c r="K1" s="14"/>
    </row>
    <row r="2" spans="1:11" ht="15.75" customHeight="1" thickBot="1">
      <c r="A2" s="14"/>
      <c r="B2" s="14"/>
      <c r="C2" s="173" t="s">
        <v>8</v>
      </c>
      <c r="D2" s="174"/>
      <c r="E2" s="174"/>
      <c r="F2" s="174"/>
      <c r="G2" s="175"/>
      <c r="H2" s="14"/>
      <c r="I2" s="14"/>
      <c r="J2" s="14"/>
      <c r="K2" s="2" t="s">
        <v>54</v>
      </c>
    </row>
    <row r="3" spans="1:11" ht="17.25" customHeight="1">
      <c r="A3" s="14"/>
      <c r="B3" s="14"/>
      <c r="C3" s="178" t="s">
        <v>85</v>
      </c>
      <c r="D3" s="179"/>
      <c r="E3" s="179"/>
      <c r="F3" s="179"/>
      <c r="G3" s="180"/>
      <c r="H3" s="14"/>
      <c r="I3" s="14"/>
      <c r="J3" s="14"/>
      <c r="K3" s="14"/>
    </row>
    <row r="4" spans="1:11" ht="19.5" customHeight="1">
      <c r="A4" s="5"/>
      <c r="B4" s="46" t="s">
        <v>78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2" t="s">
        <v>11</v>
      </c>
      <c r="E6" s="194"/>
      <c r="F6" s="181"/>
      <c r="G6" s="181"/>
      <c r="H6" s="181"/>
      <c r="I6" s="182"/>
      <c r="J6" s="20"/>
      <c r="K6" s="1"/>
    </row>
    <row r="7" spans="1:11" s="4" customFormat="1" ht="15" customHeight="1">
      <c r="A7" s="13" t="s">
        <v>14</v>
      </c>
      <c r="B7" s="186" t="s">
        <v>4</v>
      </c>
      <c r="C7" s="176" t="s">
        <v>12</v>
      </c>
      <c r="D7" s="171" t="s">
        <v>5</v>
      </c>
      <c r="E7" s="171" t="s">
        <v>10</v>
      </c>
      <c r="F7" s="171" t="s">
        <v>45</v>
      </c>
      <c r="G7" s="171" t="s">
        <v>43</v>
      </c>
      <c r="H7" s="171" t="s">
        <v>10</v>
      </c>
      <c r="I7" s="171" t="s">
        <v>42</v>
      </c>
      <c r="J7" s="171" t="s">
        <v>44</v>
      </c>
      <c r="K7" s="171" t="s">
        <v>6</v>
      </c>
    </row>
    <row r="8" spans="1:11" ht="12" customHeight="1" thickBot="1">
      <c r="A8" s="21" t="s">
        <v>13</v>
      </c>
      <c r="B8" s="187"/>
      <c r="C8" s="177"/>
      <c r="D8" s="172"/>
      <c r="E8" s="172"/>
      <c r="F8" s="172"/>
      <c r="G8" s="172"/>
      <c r="H8" s="172"/>
      <c r="I8" s="172"/>
      <c r="J8" s="172"/>
      <c r="K8" s="172"/>
    </row>
    <row r="9" spans="1:11" ht="15.75" customHeight="1">
      <c r="A9" s="53"/>
      <c r="B9" s="52" t="s">
        <v>41</v>
      </c>
      <c r="C9" s="103"/>
      <c r="D9" s="74">
        <v>7301</v>
      </c>
      <c r="E9" s="27"/>
      <c r="F9" s="25"/>
      <c r="G9" s="26"/>
      <c r="H9" s="44"/>
      <c r="I9" s="67"/>
      <c r="J9" s="42"/>
      <c r="K9" s="55"/>
    </row>
    <row r="10" spans="1:12" ht="33" customHeight="1">
      <c r="A10" s="155">
        <v>102</v>
      </c>
      <c r="B10" s="156" t="s">
        <v>17</v>
      </c>
      <c r="C10" s="156" t="s">
        <v>18</v>
      </c>
      <c r="D10" s="37">
        <v>1326</v>
      </c>
      <c r="E10" s="37"/>
      <c r="F10" s="23"/>
      <c r="G10" s="24"/>
      <c r="H10" s="45"/>
      <c r="I10" s="30"/>
      <c r="J10" s="39">
        <f aca="true" t="shared" si="0" ref="J10:J20">SUM(D10:E10)-SUM(F10:I10)</f>
        <v>1326</v>
      </c>
      <c r="K10" s="56"/>
      <c r="L10">
        <v>1</v>
      </c>
    </row>
    <row r="11" spans="1:12" ht="33" customHeight="1">
      <c r="A11" s="155">
        <v>102</v>
      </c>
      <c r="B11" s="156" t="s">
        <v>21</v>
      </c>
      <c r="C11" s="157" t="s">
        <v>18</v>
      </c>
      <c r="D11" s="37">
        <v>1967</v>
      </c>
      <c r="E11" s="37"/>
      <c r="F11" s="23"/>
      <c r="G11" s="24"/>
      <c r="H11" s="45"/>
      <c r="I11" s="30"/>
      <c r="J11" s="39">
        <f t="shared" si="0"/>
        <v>1967</v>
      </c>
      <c r="K11" s="56"/>
      <c r="L11">
        <v>1</v>
      </c>
    </row>
    <row r="12" spans="1:12" ht="33" customHeight="1">
      <c r="A12" s="155">
        <v>102</v>
      </c>
      <c r="B12" s="156" t="s">
        <v>33</v>
      </c>
      <c r="C12" s="157" t="s">
        <v>18</v>
      </c>
      <c r="D12" s="37">
        <v>2379</v>
      </c>
      <c r="E12" s="37"/>
      <c r="F12" s="23"/>
      <c r="G12" s="24"/>
      <c r="H12" s="45"/>
      <c r="I12" s="30"/>
      <c r="J12" s="39">
        <f t="shared" si="0"/>
        <v>2379</v>
      </c>
      <c r="K12" s="56"/>
      <c r="L12">
        <v>1</v>
      </c>
    </row>
    <row r="13" spans="1:12" ht="33" customHeight="1">
      <c r="A13" s="155">
        <v>102</v>
      </c>
      <c r="B13" s="156" t="s">
        <v>34</v>
      </c>
      <c r="C13" s="157" t="s">
        <v>18</v>
      </c>
      <c r="D13" s="37">
        <v>2376</v>
      </c>
      <c r="E13" s="37"/>
      <c r="F13" s="23"/>
      <c r="G13" s="24"/>
      <c r="H13" s="45"/>
      <c r="I13" s="30"/>
      <c r="J13" s="39">
        <f t="shared" si="0"/>
        <v>2376</v>
      </c>
      <c r="K13" s="56"/>
      <c r="L13">
        <v>1</v>
      </c>
    </row>
    <row r="14" spans="1:12" ht="33" customHeight="1">
      <c r="A14" s="155">
        <v>102</v>
      </c>
      <c r="B14" s="156" t="s">
        <v>35</v>
      </c>
      <c r="C14" s="157" t="s">
        <v>18</v>
      </c>
      <c r="D14" s="37">
        <v>2376</v>
      </c>
      <c r="E14" s="37"/>
      <c r="F14" s="23"/>
      <c r="G14" s="24"/>
      <c r="H14" s="45"/>
      <c r="I14" s="30"/>
      <c r="J14" s="39">
        <f t="shared" si="0"/>
        <v>2376</v>
      </c>
      <c r="K14" s="56"/>
      <c r="L14">
        <v>1</v>
      </c>
    </row>
    <row r="15" spans="1:12" ht="33" customHeight="1">
      <c r="A15" s="143">
        <v>102</v>
      </c>
      <c r="B15" s="156" t="s">
        <v>0</v>
      </c>
      <c r="C15" s="157" t="s">
        <v>18</v>
      </c>
      <c r="D15" s="37">
        <v>2379</v>
      </c>
      <c r="E15" s="37"/>
      <c r="F15" s="23"/>
      <c r="G15" s="26"/>
      <c r="H15" s="44"/>
      <c r="I15" s="40"/>
      <c r="J15" s="50">
        <f t="shared" si="0"/>
        <v>2379</v>
      </c>
      <c r="K15" s="56"/>
      <c r="L15">
        <v>1</v>
      </c>
    </row>
    <row r="16" spans="1:12" ht="33" customHeight="1">
      <c r="A16" s="143">
        <v>102</v>
      </c>
      <c r="B16" s="158" t="s">
        <v>25</v>
      </c>
      <c r="C16" s="158" t="s">
        <v>18</v>
      </c>
      <c r="D16" s="37">
        <v>3119</v>
      </c>
      <c r="E16" s="37"/>
      <c r="F16" s="37"/>
      <c r="G16" s="37"/>
      <c r="H16" s="69"/>
      <c r="I16" s="45"/>
      <c r="J16" s="66">
        <f t="shared" si="0"/>
        <v>3119</v>
      </c>
      <c r="K16" s="64"/>
      <c r="L16">
        <v>1</v>
      </c>
    </row>
    <row r="17" spans="1:12" ht="33" customHeight="1">
      <c r="A17" s="159">
        <v>102</v>
      </c>
      <c r="B17" s="156" t="s">
        <v>19</v>
      </c>
      <c r="C17" s="156" t="s">
        <v>18</v>
      </c>
      <c r="D17" s="37">
        <v>2002</v>
      </c>
      <c r="E17" s="37"/>
      <c r="F17" s="43"/>
      <c r="G17" s="37"/>
      <c r="H17" s="24"/>
      <c r="I17" s="37"/>
      <c r="J17" s="60">
        <f t="shared" si="0"/>
        <v>2002</v>
      </c>
      <c r="K17" s="66"/>
      <c r="L17">
        <v>1</v>
      </c>
    </row>
    <row r="18" spans="1:12" ht="33" customHeight="1">
      <c r="A18" s="143">
        <v>102</v>
      </c>
      <c r="B18" s="158" t="s">
        <v>24</v>
      </c>
      <c r="C18" s="160" t="s">
        <v>18</v>
      </c>
      <c r="D18" s="37">
        <v>1493</v>
      </c>
      <c r="E18" s="37"/>
      <c r="F18" s="37"/>
      <c r="G18" s="33"/>
      <c r="H18" s="69"/>
      <c r="I18" s="45"/>
      <c r="J18" s="66">
        <f t="shared" si="0"/>
        <v>1493</v>
      </c>
      <c r="K18" s="64"/>
      <c r="L18">
        <v>1</v>
      </c>
    </row>
    <row r="19" spans="1:12" ht="33" customHeight="1">
      <c r="A19" s="143">
        <v>102</v>
      </c>
      <c r="B19" s="157" t="s">
        <v>1</v>
      </c>
      <c r="C19" s="158" t="s">
        <v>18</v>
      </c>
      <c r="D19" s="37">
        <v>1576</v>
      </c>
      <c r="E19" s="37"/>
      <c r="F19" s="37"/>
      <c r="G19" s="32"/>
      <c r="H19" s="37"/>
      <c r="I19" s="45"/>
      <c r="J19" s="66">
        <f t="shared" si="0"/>
        <v>1576</v>
      </c>
      <c r="K19" s="63"/>
      <c r="L19">
        <v>1</v>
      </c>
    </row>
    <row r="20" spans="1:12" ht="33.75" customHeight="1" thickBot="1">
      <c r="A20" s="143">
        <v>102</v>
      </c>
      <c r="B20" s="156" t="s">
        <v>79</v>
      </c>
      <c r="C20" s="147" t="s">
        <v>50</v>
      </c>
      <c r="D20" s="161">
        <v>928</v>
      </c>
      <c r="E20" s="22"/>
      <c r="F20" s="23"/>
      <c r="G20" s="31"/>
      <c r="H20" s="68"/>
      <c r="I20" s="72"/>
      <c r="J20" s="49">
        <f t="shared" si="0"/>
        <v>928</v>
      </c>
      <c r="K20" s="57"/>
      <c r="L20">
        <v>1</v>
      </c>
    </row>
    <row r="21" spans="1:12" ht="13.5" thickBot="1">
      <c r="A21" s="151"/>
      <c r="B21" s="152"/>
      <c r="C21" s="153" t="s">
        <v>7</v>
      </c>
      <c r="D21" s="154">
        <f>SUM(D10:D20)</f>
        <v>21921</v>
      </c>
      <c r="E21" s="154">
        <f>SUM(E10:E19)</f>
        <v>0</v>
      </c>
      <c r="F21" s="154">
        <f>SUM(F10:F19)</f>
        <v>0</v>
      </c>
      <c r="G21" s="58">
        <f>SUM(G10:G19)</f>
        <v>0</v>
      </c>
      <c r="H21" s="58">
        <f>SUM(H10:H19)</f>
        <v>0</v>
      </c>
      <c r="I21" s="58">
        <f>SUM(I10:I19)</f>
        <v>0</v>
      </c>
      <c r="J21" s="58">
        <f>SUM(J10:J20)</f>
        <v>21921</v>
      </c>
      <c r="K21" s="54"/>
      <c r="L21">
        <f>SUM(L10:L20)</f>
        <v>11</v>
      </c>
    </row>
    <row r="22" spans="1:11" ht="12.75">
      <c r="A22" s="48"/>
      <c r="B22" s="81"/>
      <c r="C22" s="35"/>
      <c r="D22" s="59"/>
      <c r="E22" s="59"/>
      <c r="F22" s="59"/>
      <c r="G22" s="59"/>
      <c r="H22" s="59"/>
      <c r="I22" s="59"/>
      <c r="J22" s="59"/>
      <c r="K22" s="51"/>
    </row>
    <row r="23" spans="1:11" ht="12.75">
      <c r="A23" s="48"/>
      <c r="B23" s="81"/>
      <c r="C23" s="35"/>
      <c r="D23" s="59"/>
      <c r="E23" s="59"/>
      <c r="F23" s="59"/>
      <c r="G23" s="59"/>
      <c r="H23" s="59"/>
      <c r="I23" s="59"/>
      <c r="J23" s="59"/>
      <c r="K23" s="51"/>
    </row>
    <row r="24" spans="1:11" ht="12.75">
      <c r="A24" s="48"/>
      <c r="B24" s="81"/>
      <c r="C24" s="35"/>
      <c r="D24" s="59"/>
      <c r="E24" s="59"/>
      <c r="F24" s="59"/>
      <c r="G24" s="59"/>
      <c r="H24" s="59"/>
      <c r="I24" s="59"/>
      <c r="J24" s="59"/>
      <c r="K24" s="51"/>
    </row>
    <row r="25" spans="1:11" ht="12.75">
      <c r="A25" s="48"/>
      <c r="B25" s="81"/>
      <c r="C25" s="35"/>
      <c r="D25" s="59"/>
      <c r="E25" s="59"/>
      <c r="F25" s="59"/>
      <c r="G25" s="59"/>
      <c r="H25" s="59"/>
      <c r="I25" s="59"/>
      <c r="J25" s="59"/>
      <c r="K25" s="51"/>
    </row>
    <row r="26" spans="1:11" ht="12.75">
      <c r="A26" s="48"/>
      <c r="B26" s="81"/>
      <c r="C26" s="35"/>
      <c r="D26" s="59"/>
      <c r="E26" s="59"/>
      <c r="F26" s="59"/>
      <c r="G26" s="59"/>
      <c r="H26" s="59"/>
      <c r="I26" s="59"/>
      <c r="J26" s="59"/>
      <c r="K26" s="51"/>
    </row>
    <row r="27" spans="1:11" ht="12.75">
      <c r="A27" s="48"/>
      <c r="B27" s="81"/>
      <c r="C27" s="35"/>
      <c r="D27" s="59"/>
      <c r="E27" s="59"/>
      <c r="F27" s="59"/>
      <c r="G27" s="59"/>
      <c r="H27" s="59"/>
      <c r="I27" s="59"/>
      <c r="J27" s="59"/>
      <c r="K27" s="51"/>
    </row>
    <row r="28" spans="1:11" ht="12.75">
      <c r="A28" s="48"/>
      <c r="B28" s="81"/>
      <c r="C28" s="35"/>
      <c r="D28" s="59"/>
      <c r="E28" s="59"/>
      <c r="F28" s="59"/>
      <c r="G28" s="59"/>
      <c r="H28" s="59"/>
      <c r="I28" s="59"/>
      <c r="J28" s="59"/>
      <c r="K28" s="51"/>
    </row>
    <row r="29" spans="1:11" ht="12.75">
      <c r="A29" s="48"/>
      <c r="B29" s="81"/>
      <c r="C29" s="35"/>
      <c r="D29" s="59"/>
      <c r="E29" s="59"/>
      <c r="F29" s="59"/>
      <c r="G29" s="59"/>
      <c r="H29" s="59"/>
      <c r="I29" s="59"/>
      <c r="J29" s="59"/>
      <c r="K29" s="51"/>
    </row>
    <row r="30" spans="1:11" ht="12.75">
      <c r="A30" s="48"/>
      <c r="B30" s="81"/>
      <c r="C30" s="35"/>
      <c r="D30" s="59"/>
      <c r="E30" s="59"/>
      <c r="F30" s="59"/>
      <c r="G30" s="59"/>
      <c r="H30" s="59"/>
      <c r="I30" s="59"/>
      <c r="J30" s="59"/>
      <c r="K30" s="51"/>
    </row>
    <row r="31" spans="1:11" ht="12.75">
      <c r="A31" s="48"/>
      <c r="B31" s="81"/>
      <c r="C31" s="35"/>
      <c r="D31" s="59"/>
      <c r="E31" s="59"/>
      <c r="F31" s="59"/>
      <c r="G31" s="59"/>
      <c r="H31" s="59"/>
      <c r="I31" s="59"/>
      <c r="J31" s="59"/>
      <c r="K31" s="51"/>
    </row>
    <row r="32" spans="1:11" ht="12.75">
      <c r="A32" s="48"/>
      <c r="B32" s="81"/>
      <c r="C32" s="35"/>
      <c r="D32" s="59"/>
      <c r="E32" s="59"/>
      <c r="F32" s="59"/>
      <c r="G32" s="59"/>
      <c r="H32" s="59"/>
      <c r="I32" s="59"/>
      <c r="J32" s="59"/>
      <c r="K32" s="51"/>
    </row>
    <row r="33" spans="1:11" ht="21.75" customHeight="1" thickBot="1">
      <c r="A33" s="14"/>
      <c r="B33" s="14"/>
      <c r="C33" s="183" t="s">
        <v>9</v>
      </c>
      <c r="D33" s="184"/>
      <c r="E33" s="184"/>
      <c r="F33" s="184"/>
      <c r="G33" s="185"/>
      <c r="H33" s="14"/>
      <c r="I33" s="14"/>
      <c r="J33" s="14"/>
      <c r="K33" s="14"/>
    </row>
    <row r="34" spans="1:11" ht="17.25" customHeight="1" thickBot="1">
      <c r="A34" s="14"/>
      <c r="B34" s="14"/>
      <c r="C34" s="173" t="s">
        <v>8</v>
      </c>
      <c r="D34" s="174"/>
      <c r="E34" s="174"/>
      <c r="F34" s="174"/>
      <c r="G34" s="175"/>
      <c r="H34" s="14"/>
      <c r="I34" s="14"/>
      <c r="J34" s="14"/>
      <c r="K34" s="2" t="s">
        <v>55</v>
      </c>
    </row>
    <row r="35" spans="1:11" ht="18" customHeight="1">
      <c r="A35" s="14"/>
      <c r="B35" s="14"/>
      <c r="C35" s="178" t="s">
        <v>85</v>
      </c>
      <c r="D35" s="179"/>
      <c r="E35" s="179"/>
      <c r="F35" s="179"/>
      <c r="G35" s="180"/>
      <c r="H35" s="14"/>
      <c r="I35" s="14"/>
      <c r="J35" s="14"/>
      <c r="K35" s="14"/>
    </row>
    <row r="36" spans="1:11" ht="20.25" customHeight="1" thickBot="1">
      <c r="A36" s="5"/>
      <c r="B36" s="46" t="s">
        <v>77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6"/>
      <c r="C37" s="7"/>
      <c r="D37" s="197" t="s">
        <v>11</v>
      </c>
      <c r="E37" s="182"/>
      <c r="F37" s="181"/>
      <c r="G37" s="181"/>
      <c r="H37" s="181"/>
      <c r="I37" s="182"/>
      <c r="J37" s="3"/>
      <c r="K37" s="1"/>
    </row>
    <row r="38" spans="1:11" ht="18" customHeight="1">
      <c r="A38" s="93" t="s">
        <v>14</v>
      </c>
      <c r="B38" s="186" t="s">
        <v>4</v>
      </c>
      <c r="C38" s="195" t="s">
        <v>12</v>
      </c>
      <c r="D38" s="171" t="s">
        <v>5</v>
      </c>
      <c r="E38" s="171" t="s">
        <v>10</v>
      </c>
      <c r="F38" s="171" t="s">
        <v>45</v>
      </c>
      <c r="G38" s="171" t="s">
        <v>43</v>
      </c>
      <c r="H38" s="171" t="s">
        <v>10</v>
      </c>
      <c r="I38" s="171" t="s">
        <v>42</v>
      </c>
      <c r="J38" s="171" t="s">
        <v>44</v>
      </c>
      <c r="K38" s="171" t="s">
        <v>6</v>
      </c>
    </row>
    <row r="39" spans="1:11" ht="17.25" customHeight="1" thickBot="1">
      <c r="A39" s="94" t="s">
        <v>13</v>
      </c>
      <c r="B39" s="187"/>
      <c r="C39" s="196"/>
      <c r="D39" s="172"/>
      <c r="E39" s="172"/>
      <c r="F39" s="172"/>
      <c r="G39" s="172"/>
      <c r="H39" s="172"/>
      <c r="I39" s="172"/>
      <c r="J39" s="172"/>
      <c r="K39" s="172"/>
    </row>
    <row r="40" spans="1:11" ht="12.75">
      <c r="A40" s="95"/>
      <c r="B40" s="99" t="s">
        <v>41</v>
      </c>
      <c r="C40" s="100"/>
      <c r="D40" s="74">
        <v>7301</v>
      </c>
      <c r="E40" s="41"/>
      <c r="F40" s="25"/>
      <c r="G40" s="26"/>
      <c r="H40" s="44"/>
      <c r="I40" s="67"/>
      <c r="J40" s="42"/>
      <c r="K40" s="55"/>
    </row>
    <row r="41" spans="1:12" ht="33" customHeight="1">
      <c r="A41" s="96">
        <v>102</v>
      </c>
      <c r="B41" s="157" t="s">
        <v>23</v>
      </c>
      <c r="C41" s="158" t="s">
        <v>18</v>
      </c>
      <c r="D41" s="144">
        <v>1501</v>
      </c>
      <c r="E41" s="37"/>
      <c r="F41" s="37"/>
      <c r="G41" s="24"/>
      <c r="H41" s="37"/>
      <c r="I41" s="45"/>
      <c r="J41" s="66">
        <f aca="true" t="shared" si="1" ref="J41:J54">SUM(D41:E41)-SUM(F41:I41)</f>
        <v>1501</v>
      </c>
      <c r="K41" s="63"/>
      <c r="L41">
        <v>1</v>
      </c>
    </row>
    <row r="42" spans="1:12" ht="33" customHeight="1">
      <c r="A42" s="97">
        <v>602</v>
      </c>
      <c r="B42" s="157" t="s">
        <v>47</v>
      </c>
      <c r="C42" s="158" t="s">
        <v>18</v>
      </c>
      <c r="D42" s="144">
        <v>2475</v>
      </c>
      <c r="E42" s="37"/>
      <c r="F42" s="37"/>
      <c r="G42" s="24"/>
      <c r="H42" s="92"/>
      <c r="I42" s="44"/>
      <c r="J42" s="82">
        <f t="shared" si="1"/>
        <v>2475</v>
      </c>
      <c r="K42" s="83"/>
      <c r="L42">
        <v>1</v>
      </c>
    </row>
    <row r="43" spans="1:12" ht="33" customHeight="1">
      <c r="A43" s="97">
        <v>602</v>
      </c>
      <c r="B43" s="157" t="s">
        <v>48</v>
      </c>
      <c r="C43" s="158" t="s">
        <v>18</v>
      </c>
      <c r="D43" s="144">
        <v>2475</v>
      </c>
      <c r="E43" s="37"/>
      <c r="F43" s="37"/>
      <c r="G43" s="24"/>
      <c r="H43" s="61"/>
      <c r="I43" s="45"/>
      <c r="J43" s="82">
        <f t="shared" si="1"/>
        <v>2475</v>
      </c>
      <c r="K43" s="83"/>
      <c r="L43">
        <v>1</v>
      </c>
    </row>
    <row r="44" spans="1:12" ht="33" customHeight="1">
      <c r="A44" s="97">
        <v>602</v>
      </c>
      <c r="B44" s="162" t="s">
        <v>36</v>
      </c>
      <c r="C44" s="157" t="s">
        <v>18</v>
      </c>
      <c r="D44" s="37">
        <v>4062</v>
      </c>
      <c r="E44" s="37"/>
      <c r="F44" s="62"/>
      <c r="G44" s="24"/>
      <c r="H44" s="45"/>
      <c r="I44" s="30"/>
      <c r="J44" s="50">
        <f t="shared" si="1"/>
        <v>4062</v>
      </c>
      <c r="K44" s="65"/>
      <c r="L44">
        <v>1</v>
      </c>
    </row>
    <row r="45" spans="1:12" ht="33" customHeight="1">
      <c r="A45" s="97">
        <v>602</v>
      </c>
      <c r="B45" s="156" t="s">
        <v>37</v>
      </c>
      <c r="C45" s="157" t="s">
        <v>18</v>
      </c>
      <c r="D45" s="37">
        <v>4062</v>
      </c>
      <c r="E45" s="37"/>
      <c r="F45" s="23"/>
      <c r="G45" s="24"/>
      <c r="H45" s="45"/>
      <c r="I45" s="30"/>
      <c r="J45" s="50">
        <f t="shared" si="1"/>
        <v>4062</v>
      </c>
      <c r="K45" s="19"/>
      <c r="L45">
        <v>1</v>
      </c>
    </row>
    <row r="46" spans="1:12" ht="33" customHeight="1">
      <c r="A46" s="97">
        <v>602</v>
      </c>
      <c r="B46" s="156" t="s">
        <v>38</v>
      </c>
      <c r="C46" s="157" t="s">
        <v>18</v>
      </c>
      <c r="D46" s="37">
        <v>4062</v>
      </c>
      <c r="E46" s="37"/>
      <c r="F46" s="23"/>
      <c r="G46" s="24"/>
      <c r="H46" s="45"/>
      <c r="I46" s="30"/>
      <c r="J46" s="50">
        <f t="shared" si="1"/>
        <v>4062</v>
      </c>
      <c r="K46" s="19"/>
      <c r="L46">
        <v>1</v>
      </c>
    </row>
    <row r="47" spans="1:12" ht="33" customHeight="1">
      <c r="A47" s="97">
        <v>602</v>
      </c>
      <c r="B47" s="156" t="s">
        <v>39</v>
      </c>
      <c r="C47" s="157" t="s">
        <v>18</v>
      </c>
      <c r="D47" s="37">
        <v>4062</v>
      </c>
      <c r="E47" s="37"/>
      <c r="F47" s="23"/>
      <c r="G47" s="24"/>
      <c r="H47" s="45"/>
      <c r="I47" s="30"/>
      <c r="J47" s="50">
        <f t="shared" si="1"/>
        <v>4062</v>
      </c>
      <c r="K47" s="19"/>
      <c r="L47">
        <v>1</v>
      </c>
    </row>
    <row r="48" spans="1:12" ht="33" customHeight="1">
      <c r="A48" s="97">
        <v>602</v>
      </c>
      <c r="B48" s="156" t="s">
        <v>29</v>
      </c>
      <c r="C48" s="157" t="s">
        <v>18</v>
      </c>
      <c r="D48" s="37">
        <v>4062</v>
      </c>
      <c r="E48" s="37"/>
      <c r="F48" s="23"/>
      <c r="G48" s="24"/>
      <c r="H48" s="45"/>
      <c r="I48" s="30"/>
      <c r="J48" s="50">
        <f t="shared" si="1"/>
        <v>4062</v>
      </c>
      <c r="K48" s="19"/>
      <c r="L48">
        <v>1</v>
      </c>
    </row>
    <row r="49" spans="1:12" ht="33" customHeight="1">
      <c r="A49" s="98">
        <v>602</v>
      </c>
      <c r="B49" s="163" t="s">
        <v>30</v>
      </c>
      <c r="C49" s="157" t="s">
        <v>18</v>
      </c>
      <c r="D49" s="144">
        <v>2683</v>
      </c>
      <c r="E49" s="37"/>
      <c r="F49" s="34"/>
      <c r="G49" s="37">
        <v>400</v>
      </c>
      <c r="H49" s="37">
        <v>400</v>
      </c>
      <c r="I49" s="45"/>
      <c r="J49" s="38">
        <f t="shared" si="1"/>
        <v>1883</v>
      </c>
      <c r="K49" s="18"/>
      <c r="L49">
        <v>1</v>
      </c>
    </row>
    <row r="50" spans="1:12" ht="33" customHeight="1">
      <c r="A50" s="96">
        <v>602</v>
      </c>
      <c r="B50" s="157" t="s">
        <v>27</v>
      </c>
      <c r="C50" s="157" t="s">
        <v>18</v>
      </c>
      <c r="D50" s="144">
        <v>2475</v>
      </c>
      <c r="E50" s="37"/>
      <c r="F50" s="24"/>
      <c r="G50" s="164"/>
      <c r="H50" s="37"/>
      <c r="I50" s="47"/>
      <c r="J50" s="38">
        <f t="shared" si="1"/>
        <v>2475</v>
      </c>
      <c r="K50" s="64"/>
      <c r="L50">
        <v>1</v>
      </c>
    </row>
    <row r="51" spans="1:12" ht="33" customHeight="1">
      <c r="A51" s="98">
        <v>602</v>
      </c>
      <c r="B51" s="163" t="s">
        <v>28</v>
      </c>
      <c r="C51" s="163" t="s">
        <v>18</v>
      </c>
      <c r="D51" s="144">
        <v>2475</v>
      </c>
      <c r="E51" s="37"/>
      <c r="F51" s="22"/>
      <c r="G51" s="37"/>
      <c r="H51" s="45"/>
      <c r="I51" s="45"/>
      <c r="J51" s="38">
        <f t="shared" si="1"/>
        <v>2475</v>
      </c>
      <c r="K51" s="28"/>
      <c r="L51">
        <v>1</v>
      </c>
    </row>
    <row r="52" spans="1:12" ht="33" customHeight="1">
      <c r="A52" s="98">
        <v>602</v>
      </c>
      <c r="B52" s="163" t="s">
        <v>53</v>
      </c>
      <c r="C52" s="163" t="s">
        <v>52</v>
      </c>
      <c r="D52" s="144">
        <v>2682</v>
      </c>
      <c r="E52" s="37"/>
      <c r="F52" s="22"/>
      <c r="G52" s="37"/>
      <c r="H52" s="45"/>
      <c r="I52" s="45"/>
      <c r="J52" s="38">
        <f t="shared" si="1"/>
        <v>2682</v>
      </c>
      <c r="K52" s="28"/>
      <c r="L52">
        <v>1</v>
      </c>
    </row>
    <row r="53" spans="1:12" ht="33" customHeight="1">
      <c r="A53" s="98">
        <v>602</v>
      </c>
      <c r="B53" s="147" t="s">
        <v>49</v>
      </c>
      <c r="C53" s="147" t="s">
        <v>50</v>
      </c>
      <c r="D53" s="144">
        <v>1238</v>
      </c>
      <c r="E53" s="37"/>
      <c r="F53" s="22"/>
      <c r="G53" s="37"/>
      <c r="H53" s="45"/>
      <c r="I53" s="45"/>
      <c r="J53" s="38">
        <f t="shared" si="1"/>
        <v>1238</v>
      </c>
      <c r="K53" s="28"/>
      <c r="L53">
        <v>1</v>
      </c>
    </row>
    <row r="54" spans="1:12" ht="33" customHeight="1">
      <c r="A54" s="96">
        <v>102</v>
      </c>
      <c r="B54" s="157" t="s">
        <v>51</v>
      </c>
      <c r="C54" s="147" t="s">
        <v>50</v>
      </c>
      <c r="D54" s="144">
        <v>494</v>
      </c>
      <c r="E54" s="37"/>
      <c r="F54" s="37"/>
      <c r="G54" s="24"/>
      <c r="H54" s="61"/>
      <c r="I54" s="45"/>
      <c r="J54" s="66">
        <f t="shared" si="1"/>
        <v>494</v>
      </c>
      <c r="K54" s="83"/>
      <c r="L54">
        <v>1</v>
      </c>
    </row>
    <row r="55" spans="1:11" ht="8.25" customHeight="1" thickBot="1">
      <c r="A55" s="85"/>
      <c r="B55" s="84"/>
      <c r="C55" s="101"/>
      <c r="D55" s="86"/>
      <c r="E55" s="89"/>
      <c r="F55" s="90"/>
      <c r="G55" s="87"/>
      <c r="H55" s="88"/>
      <c r="I55" s="91"/>
      <c r="J55" s="86"/>
      <c r="K55" s="10"/>
    </row>
    <row r="56" spans="1:12" ht="13.5" thickBot="1">
      <c r="A56" s="16"/>
      <c r="B56" s="11"/>
      <c r="C56" s="102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400</v>
      </c>
      <c r="H56" s="29">
        <f t="shared" si="2"/>
        <v>400</v>
      </c>
      <c r="I56" s="29">
        <f t="shared" si="2"/>
        <v>0</v>
      </c>
      <c r="J56" s="29">
        <f t="shared" si="2"/>
        <v>38008</v>
      </c>
      <c r="K56" s="11"/>
      <c r="L56">
        <f>SUM(L41:L55)</f>
        <v>14</v>
      </c>
    </row>
    <row r="60" spans="1:11" ht="17.25" customHeight="1" thickBot="1">
      <c r="A60" s="14"/>
      <c r="B60" s="14"/>
      <c r="C60" s="183" t="s">
        <v>9</v>
      </c>
      <c r="D60" s="184"/>
      <c r="E60" s="184"/>
      <c r="F60" s="184"/>
      <c r="G60" s="185"/>
      <c r="H60" s="14"/>
      <c r="I60" s="14"/>
      <c r="J60" s="14"/>
      <c r="K60" s="14"/>
    </row>
    <row r="61" spans="1:11" ht="15.75" customHeight="1" thickBot="1">
      <c r="A61" s="14"/>
      <c r="B61" s="14"/>
      <c r="C61" s="173" t="s">
        <v>8</v>
      </c>
      <c r="D61" s="174"/>
      <c r="E61" s="174"/>
      <c r="F61" s="174"/>
      <c r="G61" s="175"/>
      <c r="H61" s="14"/>
      <c r="I61" s="14"/>
      <c r="J61" s="14"/>
      <c r="K61" s="2" t="s">
        <v>56</v>
      </c>
    </row>
    <row r="62" spans="1:11" ht="18" customHeight="1">
      <c r="A62" s="14"/>
      <c r="B62" s="14"/>
      <c r="C62" s="178" t="s">
        <v>85</v>
      </c>
      <c r="D62" s="179"/>
      <c r="E62" s="179"/>
      <c r="F62" s="179"/>
      <c r="G62" s="180"/>
      <c r="H62" s="14"/>
      <c r="I62" s="14"/>
      <c r="J62" s="14"/>
      <c r="K62" s="14"/>
    </row>
    <row r="63" spans="1:11" ht="17.25" customHeight="1">
      <c r="A63" s="5"/>
      <c r="B63" s="46" t="s">
        <v>77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6"/>
      <c r="C65" s="7"/>
      <c r="D65" s="192" t="s">
        <v>11</v>
      </c>
      <c r="E65" s="193"/>
      <c r="F65" s="181"/>
      <c r="G65" s="181"/>
      <c r="H65" s="181"/>
      <c r="I65" s="182"/>
      <c r="J65" s="3"/>
      <c r="K65" s="1"/>
    </row>
    <row r="66" spans="1:11" ht="15" customHeight="1">
      <c r="A66" s="93" t="s">
        <v>14</v>
      </c>
      <c r="B66" s="186" t="s">
        <v>4</v>
      </c>
      <c r="C66" s="186" t="s">
        <v>12</v>
      </c>
      <c r="D66" s="188" t="s">
        <v>5</v>
      </c>
      <c r="E66" s="171" t="s">
        <v>10</v>
      </c>
      <c r="F66" s="171" t="s">
        <v>45</v>
      </c>
      <c r="G66" s="169" t="s">
        <v>43</v>
      </c>
      <c r="H66" s="171" t="s">
        <v>10</v>
      </c>
      <c r="I66" s="190" t="s">
        <v>42</v>
      </c>
      <c r="J66" s="171" t="s">
        <v>44</v>
      </c>
      <c r="K66" s="169" t="s">
        <v>6</v>
      </c>
    </row>
    <row r="67" spans="1:11" ht="13.5" thickBot="1">
      <c r="A67" s="94" t="s">
        <v>13</v>
      </c>
      <c r="B67" s="187"/>
      <c r="C67" s="187"/>
      <c r="D67" s="189"/>
      <c r="E67" s="172"/>
      <c r="F67" s="172"/>
      <c r="G67" s="170"/>
      <c r="H67" s="172"/>
      <c r="I67" s="191"/>
      <c r="J67" s="172"/>
      <c r="K67" s="170"/>
    </row>
    <row r="68" spans="1:11" ht="12.75">
      <c r="A68" s="133"/>
      <c r="B68" s="75"/>
      <c r="C68" s="75"/>
      <c r="D68" s="77">
        <v>7302</v>
      </c>
      <c r="E68" s="76"/>
      <c r="F68" s="76"/>
      <c r="G68" s="79"/>
      <c r="H68" s="79"/>
      <c r="I68" s="77"/>
      <c r="J68" s="76"/>
      <c r="K68" s="78"/>
    </row>
    <row r="69" spans="1:12" ht="31.5" customHeight="1">
      <c r="A69" s="143">
        <v>102</v>
      </c>
      <c r="B69" s="165" t="s">
        <v>57</v>
      </c>
      <c r="C69" s="163" t="s">
        <v>18</v>
      </c>
      <c r="D69" s="37">
        <v>1501</v>
      </c>
      <c r="E69" s="166"/>
      <c r="F69" s="148"/>
      <c r="G69" s="23"/>
      <c r="H69" s="23"/>
      <c r="I69" s="145"/>
      <c r="J69" s="36">
        <f>SUM(D69:E69)-SUM(F69:I69)</f>
        <v>1501</v>
      </c>
      <c r="K69" s="56"/>
      <c r="L69">
        <v>1</v>
      </c>
    </row>
    <row r="70" spans="1:12" ht="31.5" customHeight="1">
      <c r="A70" s="143">
        <v>102</v>
      </c>
      <c r="B70" s="156" t="s">
        <v>16</v>
      </c>
      <c r="C70" s="156" t="s">
        <v>40</v>
      </c>
      <c r="D70" s="37">
        <v>4957</v>
      </c>
      <c r="E70" s="37"/>
      <c r="F70" s="23"/>
      <c r="G70" s="24"/>
      <c r="H70" s="24"/>
      <c r="I70" s="45"/>
      <c r="J70" s="36">
        <f>SUM(D70:E70)-SUM(F70:I70)</f>
        <v>4957</v>
      </c>
      <c r="K70" s="56"/>
      <c r="L70">
        <v>1</v>
      </c>
    </row>
    <row r="71" spans="1:12" ht="31.5" customHeight="1">
      <c r="A71" s="143">
        <v>102</v>
      </c>
      <c r="B71" s="156" t="s">
        <v>22</v>
      </c>
      <c r="C71" s="156" t="s">
        <v>40</v>
      </c>
      <c r="D71" s="37">
        <v>5199</v>
      </c>
      <c r="E71" s="37"/>
      <c r="F71" s="23"/>
      <c r="G71" s="24"/>
      <c r="H71" s="24"/>
      <c r="I71" s="45"/>
      <c r="J71" s="36">
        <f aca="true" t="shared" si="3" ref="J71:J80">SUM(D71:E71)-SUM(F71:I71)</f>
        <v>5199</v>
      </c>
      <c r="K71" s="57"/>
      <c r="L71">
        <v>1</v>
      </c>
    </row>
    <row r="72" spans="1:12" ht="31.5" customHeight="1">
      <c r="A72" s="143">
        <v>102</v>
      </c>
      <c r="B72" s="157" t="s">
        <v>2</v>
      </c>
      <c r="C72" s="157" t="s">
        <v>40</v>
      </c>
      <c r="D72" s="144">
        <v>5500</v>
      </c>
      <c r="E72" s="37"/>
      <c r="F72" s="23"/>
      <c r="G72" s="24"/>
      <c r="H72" s="69"/>
      <c r="I72" s="45"/>
      <c r="J72" s="36">
        <f t="shared" si="3"/>
        <v>5500</v>
      </c>
      <c r="K72" s="57"/>
      <c r="L72">
        <v>1</v>
      </c>
    </row>
    <row r="73" spans="1:12" ht="31.5" customHeight="1">
      <c r="A73" s="143">
        <v>102</v>
      </c>
      <c r="B73" s="157" t="s">
        <v>3</v>
      </c>
      <c r="C73" s="157" t="s">
        <v>40</v>
      </c>
      <c r="D73" s="144">
        <v>5500</v>
      </c>
      <c r="E73" s="37"/>
      <c r="F73" s="23"/>
      <c r="G73" s="24"/>
      <c r="H73" s="69"/>
      <c r="I73" s="45"/>
      <c r="J73" s="36">
        <f t="shared" si="3"/>
        <v>5500</v>
      </c>
      <c r="K73" s="57"/>
      <c r="L73">
        <v>1</v>
      </c>
    </row>
    <row r="74" spans="1:12" ht="31.5" customHeight="1">
      <c r="A74" s="159">
        <v>102</v>
      </c>
      <c r="B74" s="165" t="s">
        <v>15</v>
      </c>
      <c r="C74" s="165" t="s">
        <v>40</v>
      </c>
      <c r="D74" s="37">
        <v>3203</v>
      </c>
      <c r="E74" s="37"/>
      <c r="F74" s="37"/>
      <c r="G74" s="24"/>
      <c r="H74" s="45"/>
      <c r="I74" s="61"/>
      <c r="J74" s="60">
        <f t="shared" si="3"/>
        <v>3203</v>
      </c>
      <c r="K74" s="135"/>
      <c r="L74">
        <v>1</v>
      </c>
    </row>
    <row r="75" spans="1:12" ht="31.5" customHeight="1">
      <c r="A75" s="159">
        <v>102</v>
      </c>
      <c r="B75" s="165" t="s">
        <v>46</v>
      </c>
      <c r="C75" s="165" t="s">
        <v>40</v>
      </c>
      <c r="D75" s="37">
        <v>5720</v>
      </c>
      <c r="E75" s="37"/>
      <c r="F75" s="37"/>
      <c r="G75" s="24"/>
      <c r="H75" s="45"/>
      <c r="I75" s="61"/>
      <c r="J75" s="60">
        <f t="shared" si="3"/>
        <v>5720</v>
      </c>
      <c r="K75" s="135"/>
      <c r="L75">
        <v>1</v>
      </c>
    </row>
    <row r="76" spans="1:12" ht="31.5" customHeight="1">
      <c r="A76" s="143">
        <v>602</v>
      </c>
      <c r="B76" s="157" t="s">
        <v>31</v>
      </c>
      <c r="C76" s="156" t="s">
        <v>40</v>
      </c>
      <c r="D76" s="37">
        <v>3916</v>
      </c>
      <c r="E76" s="37"/>
      <c r="F76" s="23"/>
      <c r="G76" s="24"/>
      <c r="H76" s="32">
        <v>250</v>
      </c>
      <c r="I76" s="45"/>
      <c r="J76" s="36">
        <f t="shared" si="3"/>
        <v>3666</v>
      </c>
      <c r="K76" s="57"/>
      <c r="L76">
        <v>1</v>
      </c>
    </row>
    <row r="77" spans="1:12" ht="31.5" customHeight="1">
      <c r="A77" s="143">
        <v>602</v>
      </c>
      <c r="B77" s="147" t="s">
        <v>26</v>
      </c>
      <c r="C77" s="157" t="s">
        <v>40</v>
      </c>
      <c r="D77" s="37">
        <v>4607</v>
      </c>
      <c r="E77" s="37"/>
      <c r="F77" s="24"/>
      <c r="G77" s="24"/>
      <c r="H77" s="80"/>
      <c r="I77" s="44"/>
      <c r="J77" s="66">
        <f t="shared" si="3"/>
        <v>4607</v>
      </c>
      <c r="K77" s="136"/>
      <c r="L77">
        <v>1</v>
      </c>
    </row>
    <row r="78" spans="1:12" ht="33.75" customHeight="1">
      <c r="A78" s="143">
        <v>102</v>
      </c>
      <c r="B78" s="147" t="s">
        <v>62</v>
      </c>
      <c r="C78" s="147" t="s">
        <v>50</v>
      </c>
      <c r="D78" s="37">
        <v>1187</v>
      </c>
      <c r="E78" s="23"/>
      <c r="F78" s="148"/>
      <c r="G78" s="23"/>
      <c r="H78" s="23"/>
      <c r="I78" s="145"/>
      <c r="J78" s="66">
        <f t="shared" si="3"/>
        <v>1187</v>
      </c>
      <c r="K78" s="134"/>
      <c r="L78">
        <v>1</v>
      </c>
    </row>
    <row r="79" spans="1:12" ht="33.75" customHeight="1">
      <c r="A79" s="143">
        <v>102</v>
      </c>
      <c r="B79" s="147" t="s">
        <v>69</v>
      </c>
      <c r="C79" s="147" t="s">
        <v>40</v>
      </c>
      <c r="D79" s="37">
        <v>3475</v>
      </c>
      <c r="E79" s="23"/>
      <c r="F79" s="148"/>
      <c r="G79" s="167">
        <v>300</v>
      </c>
      <c r="H79" s="138"/>
      <c r="I79" s="146"/>
      <c r="J79" s="139">
        <f t="shared" si="3"/>
        <v>3175</v>
      </c>
      <c r="K79" s="134"/>
      <c r="L79">
        <v>1</v>
      </c>
    </row>
    <row r="80" spans="1:12" ht="33.75" customHeight="1">
      <c r="A80" s="143">
        <v>102</v>
      </c>
      <c r="B80" s="147" t="s">
        <v>74</v>
      </c>
      <c r="C80" s="147" t="s">
        <v>50</v>
      </c>
      <c r="D80" s="37">
        <v>1375</v>
      </c>
      <c r="E80" s="23"/>
      <c r="F80" s="148"/>
      <c r="G80" s="37"/>
      <c r="H80" s="23"/>
      <c r="I80" s="23"/>
      <c r="J80" s="144">
        <f t="shared" si="3"/>
        <v>1375</v>
      </c>
      <c r="K80" s="105"/>
      <c r="L80">
        <v>1</v>
      </c>
    </row>
    <row r="81" spans="1:12" ht="33.75" customHeight="1">
      <c r="A81" s="143">
        <v>102</v>
      </c>
      <c r="B81" s="147" t="s">
        <v>75</v>
      </c>
      <c r="C81" s="147" t="s">
        <v>76</v>
      </c>
      <c r="D81" s="37">
        <v>1652</v>
      </c>
      <c r="E81" s="23"/>
      <c r="F81" s="148"/>
      <c r="G81" s="37"/>
      <c r="H81" s="23"/>
      <c r="I81" s="23"/>
      <c r="J81" s="144">
        <f>SUM(D81:E81)-SUM(F81:I81)</f>
        <v>1652</v>
      </c>
      <c r="K81" s="105"/>
      <c r="L81">
        <v>1</v>
      </c>
    </row>
    <row r="82" spans="1:12" ht="33.75" customHeight="1">
      <c r="A82" s="143">
        <v>102</v>
      </c>
      <c r="B82" s="147" t="s">
        <v>80</v>
      </c>
      <c r="C82" s="147" t="s">
        <v>50</v>
      </c>
      <c r="D82" s="37">
        <v>1188</v>
      </c>
      <c r="E82" s="23"/>
      <c r="F82" s="148"/>
      <c r="G82" s="37"/>
      <c r="H82" s="23"/>
      <c r="I82" s="23"/>
      <c r="J82" s="144">
        <f>SUM(D82:E82)-SUM(F82:I82)</f>
        <v>1188</v>
      </c>
      <c r="K82" s="105"/>
      <c r="L82">
        <v>1</v>
      </c>
    </row>
    <row r="83" spans="1:12" ht="27.75" customHeight="1" thickBot="1">
      <c r="A83" s="149">
        <v>602</v>
      </c>
      <c r="B83" s="149" t="s">
        <v>81</v>
      </c>
      <c r="C83" s="147" t="s">
        <v>82</v>
      </c>
      <c r="D83" s="167">
        <v>4607</v>
      </c>
      <c r="E83" s="149"/>
      <c r="F83" s="168"/>
      <c r="G83" s="167"/>
      <c r="H83" s="150"/>
      <c r="I83" s="150"/>
      <c r="J83" s="150">
        <f>SUM(D83:E83)-SUM(F83:I83)</f>
        <v>4607</v>
      </c>
      <c r="K83" s="137"/>
      <c r="L83">
        <v>1</v>
      </c>
    </row>
    <row r="84" spans="1:12" ht="13.5" thickBot="1">
      <c r="A84" s="128"/>
      <c r="B84" s="128"/>
      <c r="C84" s="140" t="s">
        <v>7</v>
      </c>
      <c r="D84" s="141">
        <f>SUM(D69:D83)</f>
        <v>53587</v>
      </c>
      <c r="E84" s="141">
        <f>SUM(E70:E80)</f>
        <v>0</v>
      </c>
      <c r="F84" s="141">
        <f>SUM(F70:F80)</f>
        <v>0</v>
      </c>
      <c r="G84" s="141">
        <f>SUM(G70:G80)</f>
        <v>300</v>
      </c>
      <c r="H84" s="141">
        <f>SUM(H70:H80)</f>
        <v>250</v>
      </c>
      <c r="I84" s="141">
        <f>SUM(I70:I80)</f>
        <v>0</v>
      </c>
      <c r="J84" s="142">
        <f>SUM(J69:J83)</f>
        <v>53037</v>
      </c>
      <c r="K84" s="128"/>
      <c r="L84">
        <f>SUM(L69:L83)</f>
        <v>15</v>
      </c>
    </row>
    <row r="88" spans="4:10" ht="12.75">
      <c r="D88" s="70">
        <f aca="true" t="shared" si="4" ref="D88:J88">D21+D56+D84</f>
        <v>114316</v>
      </c>
      <c r="E88" s="70">
        <f t="shared" si="4"/>
        <v>0</v>
      </c>
      <c r="F88" s="70">
        <f t="shared" si="4"/>
        <v>0</v>
      </c>
      <c r="G88" s="70">
        <f t="shared" si="4"/>
        <v>700</v>
      </c>
      <c r="H88" s="70">
        <f t="shared" si="4"/>
        <v>650</v>
      </c>
      <c r="I88" s="70">
        <f t="shared" si="4"/>
        <v>0</v>
      </c>
      <c r="J88" s="132">
        <f t="shared" si="4"/>
        <v>112966</v>
      </c>
    </row>
    <row r="92" spans="4:12" ht="12.75">
      <c r="D92" s="73"/>
      <c r="E92" s="73"/>
      <c r="F92" s="73"/>
      <c r="G92" s="73"/>
      <c r="H92" s="73"/>
      <c r="I92" s="73"/>
      <c r="J92" s="73"/>
      <c r="L92">
        <f>L21+L56+L84</f>
        <v>40</v>
      </c>
    </row>
    <row r="93" ht="12.75">
      <c r="G93" s="17"/>
    </row>
    <row r="94" spans="7:8" ht="12.75">
      <c r="G94" s="15" t="s">
        <v>84</v>
      </c>
      <c r="H94" s="15" t="s">
        <v>83</v>
      </c>
    </row>
    <row r="97" spans="4:10" ht="12.75">
      <c r="D97"/>
      <c r="F97"/>
      <c r="G97"/>
      <c r="H97"/>
      <c r="I97"/>
      <c r="J97"/>
    </row>
    <row r="99" ht="12.75">
      <c r="J99" s="71"/>
    </row>
    <row r="103" ht="12.75">
      <c r="G103" s="15">
        <f>D88-C109</f>
        <v>0</v>
      </c>
    </row>
    <row r="104" spans="2:3" ht="12.75">
      <c r="B104" s="120" t="s">
        <v>58</v>
      </c>
      <c r="C104" s="119">
        <f>D21+D41+D54+D69+D78+D80+D81+D82</f>
        <v>30819</v>
      </c>
    </row>
    <row r="105" spans="2:3" ht="12.75">
      <c r="B105" s="121" t="s">
        <v>59</v>
      </c>
      <c r="C105" s="122">
        <f>D42+D43+D44+D45+D46+D47+D48+D49+D50+D51+D52+D53+D83</f>
        <v>41420</v>
      </c>
    </row>
    <row r="106" spans="2:3" ht="12.75">
      <c r="B106" s="116" t="s">
        <v>60</v>
      </c>
      <c r="C106" s="115">
        <f>D70+D71+D72+D73+D74+D75+D79</f>
        <v>33554</v>
      </c>
    </row>
    <row r="107" spans="2:3" ht="12.75">
      <c r="B107" s="117" t="s">
        <v>61</v>
      </c>
      <c r="C107" s="118">
        <f>D76+D77</f>
        <v>8523</v>
      </c>
    </row>
    <row r="109" spans="3:10" ht="12.75">
      <c r="C109" s="107">
        <f>SUM(C104:C108)</f>
        <v>114316</v>
      </c>
      <c r="J109" s="108">
        <f>C109-I88</f>
        <v>114316</v>
      </c>
    </row>
  </sheetData>
  <sheetProtection/>
  <mergeCells count="45"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F7:F8"/>
    <mergeCell ref="H7:H8"/>
    <mergeCell ref="G7:G8"/>
    <mergeCell ref="F37:I37"/>
    <mergeCell ref="C33:G33"/>
    <mergeCell ref="H38:H39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8" t="s">
        <v>66</v>
      </c>
      <c r="B1" s="198"/>
      <c r="C1" s="198"/>
      <c r="D1" s="198"/>
      <c r="E1" s="198"/>
      <c r="F1" s="198"/>
      <c r="G1" s="198"/>
      <c r="H1" s="198"/>
      <c r="I1" s="198"/>
    </row>
    <row r="3" spans="2:8" ht="22.5">
      <c r="B3" s="123" t="s">
        <v>63</v>
      </c>
      <c r="C3" s="123" t="s">
        <v>67</v>
      </c>
      <c r="D3" s="123" t="s">
        <v>64</v>
      </c>
      <c r="E3" s="123" t="s">
        <v>65</v>
      </c>
      <c r="F3" s="123" t="s">
        <v>70</v>
      </c>
      <c r="G3" s="123" t="s">
        <v>71</v>
      </c>
      <c r="H3" s="123" t="s">
        <v>72</v>
      </c>
    </row>
    <row r="5" spans="1:9" ht="12.75">
      <c r="A5" s="124" t="s">
        <v>32</v>
      </c>
      <c r="B5" s="109" t="s">
        <v>68</v>
      </c>
      <c r="C5" s="110" t="s">
        <v>68</v>
      </c>
      <c r="D5" s="110" t="s">
        <v>68</v>
      </c>
      <c r="E5" s="114" t="s">
        <v>68</v>
      </c>
      <c r="F5" s="114" t="s">
        <v>68</v>
      </c>
      <c r="G5" s="114" t="s">
        <v>68</v>
      </c>
      <c r="H5" s="114" t="s">
        <v>68</v>
      </c>
      <c r="I5" s="1" t="s">
        <v>73</v>
      </c>
    </row>
    <row r="6" spans="1:9" ht="12.75">
      <c r="A6" s="124" t="s">
        <v>20</v>
      </c>
      <c r="B6" s="109" t="s">
        <v>68</v>
      </c>
      <c r="C6" s="110" t="s">
        <v>68</v>
      </c>
      <c r="D6" s="110" t="s">
        <v>68</v>
      </c>
      <c r="E6" s="114" t="s">
        <v>68</v>
      </c>
      <c r="F6" s="105" t="s">
        <v>68</v>
      </c>
      <c r="G6" s="105" t="s">
        <v>68</v>
      </c>
      <c r="H6" s="105" t="s">
        <v>68</v>
      </c>
      <c r="I6" s="1" t="s">
        <v>73</v>
      </c>
    </row>
    <row r="7" spans="1:8" ht="12.75">
      <c r="A7" s="106" t="s">
        <v>29</v>
      </c>
      <c r="B7" s="125"/>
      <c r="C7" s="126"/>
      <c r="D7" s="126"/>
      <c r="E7" s="114" t="s">
        <v>68</v>
      </c>
      <c r="F7" s="105" t="s">
        <v>68</v>
      </c>
      <c r="G7" s="105" t="s">
        <v>68</v>
      </c>
      <c r="H7" s="105" t="s">
        <v>68</v>
      </c>
    </row>
    <row r="8" spans="1:8" ht="12.75">
      <c r="A8" s="111" t="s">
        <v>51</v>
      </c>
      <c r="B8" s="125"/>
      <c r="C8" s="126"/>
      <c r="D8" s="126"/>
      <c r="E8" s="127" t="s">
        <v>68</v>
      </c>
      <c r="F8" s="105" t="s">
        <v>68</v>
      </c>
      <c r="G8" s="105" t="s">
        <v>68</v>
      </c>
      <c r="H8" s="105" t="s">
        <v>68</v>
      </c>
    </row>
    <row r="9" spans="1:8" ht="12.75">
      <c r="A9" s="104" t="s">
        <v>15</v>
      </c>
      <c r="B9" s="125"/>
      <c r="C9" s="128"/>
      <c r="D9" s="126"/>
      <c r="E9" s="126"/>
      <c r="F9" s="105" t="s">
        <v>68</v>
      </c>
      <c r="G9" s="105" t="s">
        <v>68</v>
      </c>
      <c r="H9" s="105" t="s">
        <v>68</v>
      </c>
    </row>
    <row r="10" spans="1:8" ht="12.75">
      <c r="A10" s="112" t="s">
        <v>30</v>
      </c>
      <c r="B10" s="128"/>
      <c r="C10" s="126"/>
      <c r="D10" s="128"/>
      <c r="E10" s="126"/>
      <c r="G10" s="105" t="s">
        <v>68</v>
      </c>
      <c r="H10" s="105" t="s">
        <v>68</v>
      </c>
    </row>
    <row r="11" spans="1:8" ht="12.75">
      <c r="A11" s="113" t="s">
        <v>28</v>
      </c>
      <c r="B11" s="128"/>
      <c r="C11" s="126"/>
      <c r="D11" s="126"/>
      <c r="E11" s="129"/>
      <c r="G11" s="105" t="s">
        <v>68</v>
      </c>
      <c r="H11" s="105" t="s">
        <v>68</v>
      </c>
    </row>
    <row r="12" spans="1:8" ht="12.75">
      <c r="A12" s="106" t="s">
        <v>19</v>
      </c>
      <c r="B12" s="199"/>
      <c r="C12" s="199"/>
      <c r="D12" s="199"/>
      <c r="E12" s="126"/>
      <c r="H12" s="105" t="s">
        <v>68</v>
      </c>
    </row>
    <row r="13" spans="1:8" ht="12.75">
      <c r="A13" s="106" t="s">
        <v>36</v>
      </c>
      <c r="B13" s="199"/>
      <c r="C13" s="199"/>
      <c r="D13" s="199"/>
      <c r="E13" s="126"/>
      <c r="H13" s="105" t="s">
        <v>68</v>
      </c>
    </row>
    <row r="14" spans="1:8" ht="12.75">
      <c r="A14" s="109" t="s">
        <v>37</v>
      </c>
      <c r="B14" s="199"/>
      <c r="C14" s="199"/>
      <c r="D14" s="199"/>
      <c r="E14" s="126"/>
      <c r="H14" s="105" t="s">
        <v>68</v>
      </c>
    </row>
    <row r="15" spans="1:8" ht="12.75">
      <c r="A15" s="106" t="s">
        <v>49</v>
      </c>
      <c r="B15" s="199"/>
      <c r="C15" s="199"/>
      <c r="D15" s="199"/>
      <c r="E15" s="126"/>
      <c r="H15" s="105" t="s">
        <v>68</v>
      </c>
    </row>
    <row r="16" spans="1:8" ht="12.75">
      <c r="A16" s="109" t="s">
        <v>31</v>
      </c>
      <c r="B16" s="199"/>
      <c r="C16" s="199"/>
      <c r="D16" s="199"/>
      <c r="E16" s="126"/>
      <c r="H16" s="105" t="s">
        <v>68</v>
      </c>
    </row>
    <row r="17" spans="1:5" ht="12.75">
      <c r="A17" s="130"/>
      <c r="B17" s="199"/>
      <c r="C17" s="199"/>
      <c r="D17" s="199"/>
      <c r="E17" s="126"/>
    </row>
    <row r="18" spans="1:5" ht="12.75">
      <c r="A18" s="131"/>
      <c r="B18" s="199"/>
      <c r="C18" s="199"/>
      <c r="D18" s="199"/>
      <c r="E18" s="12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2013-10-14T18:29:51Z</cp:lastPrinted>
  <dcterms:created xsi:type="dcterms:W3CDTF">2004-06-15T17:48:10Z</dcterms:created>
  <dcterms:modified xsi:type="dcterms:W3CDTF">2013-10-14T18:29:53Z</dcterms:modified>
  <cp:category/>
  <cp:version/>
  <cp:contentType/>
  <cp:contentStatus/>
</cp:coreProperties>
</file>